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showInkAnnotation="0" autoCompressPictures="0"/>
  <bookViews>
    <workbookView xWindow="560" yWindow="560" windowWidth="18720" windowHeight="14360" tabRatio="500"/>
  </bookViews>
  <sheets>
    <sheet name="Supporting Dataset S1" sheetId="1" r:id="rId1"/>
  </sheets>
  <definedNames>
    <definedName name="_xlnm.Print_Area" localSheetId="0">'Supporting Dataset S1'!$A$1:$N$31</definedName>
  </definedNames>
  <calcPr calcId="140000" iterateCount="1000" iterateDelta="1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" l="1"/>
  <c r="M26" i="1"/>
  <c r="N25" i="1"/>
  <c r="M25" i="1"/>
  <c r="N24" i="1"/>
  <c r="M24" i="1"/>
  <c r="N23" i="1"/>
  <c r="M23" i="1"/>
  <c r="N20" i="1"/>
  <c r="M20" i="1"/>
  <c r="N19" i="1"/>
  <c r="M19" i="1"/>
  <c r="N18" i="1"/>
  <c r="N17" i="1"/>
  <c r="M17" i="1"/>
  <c r="N16" i="1"/>
  <c r="N15" i="1"/>
  <c r="M15" i="1"/>
  <c r="N14" i="1"/>
  <c r="N13" i="1"/>
  <c r="M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<sst xmlns="http://schemas.openxmlformats.org/spreadsheetml/2006/main" count="60" uniqueCount="51">
  <si>
    <r>
      <t>Supporting Information Data Set S1.</t>
    </r>
    <r>
      <rPr>
        <sz val="12"/>
        <color indexed="8"/>
        <rFont val="Arial"/>
        <family val="2"/>
      </rPr>
      <t xml:space="preserve"> Major element analyses of lavas examined in this study; major element data shown here are only for lavas that are characterized for radiogenic isotopic compositions in this study.</t>
    </r>
    <r>
      <rPr>
        <vertAlign val="superscript"/>
        <sz val="12"/>
        <color indexed="8"/>
        <rFont val="Arial"/>
      </rPr>
      <t>1</t>
    </r>
  </si>
  <si>
    <t>Sample Name</t>
  </si>
  <si>
    <t>Location/classification</t>
  </si>
  <si>
    <r>
      <t>SiO</t>
    </r>
    <r>
      <rPr>
        <b/>
        <vertAlign val="subscript"/>
        <sz val="12"/>
        <color indexed="8"/>
        <rFont val="Arial"/>
      </rPr>
      <t>2</t>
    </r>
    <r>
      <rPr>
        <b/>
        <sz val="12"/>
        <color indexed="8"/>
        <rFont val="Arial"/>
      </rPr>
      <t xml:space="preserve"> (wt.%) </t>
    </r>
  </si>
  <si>
    <r>
      <t>TiO</t>
    </r>
    <r>
      <rPr>
        <b/>
        <vertAlign val="subscript"/>
        <sz val="12"/>
        <color indexed="8"/>
        <rFont val="Arial"/>
      </rPr>
      <t>2</t>
    </r>
    <r>
      <rPr>
        <b/>
        <sz val="12"/>
        <color indexed="8"/>
        <rFont val="Arial"/>
      </rPr>
      <t xml:space="preserve"> (wt.%)</t>
    </r>
  </si>
  <si>
    <r>
      <t>Al</t>
    </r>
    <r>
      <rPr>
        <b/>
        <vertAlign val="subscript"/>
        <sz val="12"/>
        <color indexed="8"/>
        <rFont val="Arial"/>
      </rPr>
      <t>2</t>
    </r>
    <r>
      <rPr>
        <b/>
        <sz val="12"/>
        <color indexed="8"/>
        <rFont val="Arial"/>
      </rPr>
      <t>O</t>
    </r>
    <r>
      <rPr>
        <b/>
        <vertAlign val="subscript"/>
        <sz val="12"/>
        <color indexed="8"/>
        <rFont val="Arial"/>
      </rPr>
      <t xml:space="preserve">3 </t>
    </r>
    <r>
      <rPr>
        <b/>
        <sz val="12"/>
        <color indexed="8"/>
        <rFont val="Arial"/>
      </rPr>
      <t>(wt.%)</t>
    </r>
  </si>
  <si>
    <r>
      <t>FeO</t>
    </r>
    <r>
      <rPr>
        <b/>
        <vertAlign val="subscript"/>
        <sz val="12"/>
        <color indexed="8"/>
        <rFont val="Arial"/>
      </rPr>
      <t>tot</t>
    </r>
    <r>
      <rPr>
        <b/>
        <sz val="12"/>
        <color indexed="8"/>
        <rFont val="Arial"/>
      </rPr>
      <t xml:space="preserve"> (wt.%)</t>
    </r>
  </si>
  <si>
    <t>MnO (wt.%)</t>
  </si>
  <si>
    <t>MgO (wt.%)</t>
  </si>
  <si>
    <t>CaO (wt.%)</t>
  </si>
  <si>
    <r>
      <t>Na</t>
    </r>
    <r>
      <rPr>
        <b/>
        <vertAlign val="subscript"/>
        <sz val="12"/>
        <color indexed="8"/>
        <rFont val="Arial"/>
      </rPr>
      <t>2</t>
    </r>
    <r>
      <rPr>
        <b/>
        <sz val="12"/>
        <color indexed="8"/>
        <rFont val="Arial"/>
      </rPr>
      <t>O (wt.%)</t>
    </r>
  </si>
  <si>
    <r>
      <t>K</t>
    </r>
    <r>
      <rPr>
        <b/>
        <vertAlign val="subscript"/>
        <sz val="12"/>
        <color indexed="8"/>
        <rFont val="Arial"/>
      </rPr>
      <t>2</t>
    </r>
    <r>
      <rPr>
        <b/>
        <sz val="12"/>
        <color indexed="8"/>
        <rFont val="Arial"/>
      </rPr>
      <t>O (wt.%)</t>
    </r>
  </si>
  <si>
    <r>
      <t>P</t>
    </r>
    <r>
      <rPr>
        <b/>
        <vertAlign val="subscript"/>
        <sz val="12"/>
        <color indexed="8"/>
        <rFont val="Arial"/>
      </rPr>
      <t>2</t>
    </r>
    <r>
      <rPr>
        <b/>
        <sz val="12"/>
        <color indexed="8"/>
        <rFont val="Arial"/>
      </rPr>
      <t>O</t>
    </r>
    <r>
      <rPr>
        <b/>
        <vertAlign val="subscript"/>
        <sz val="12"/>
        <color indexed="8"/>
        <rFont val="Arial"/>
      </rPr>
      <t>5</t>
    </r>
    <r>
      <rPr>
        <b/>
        <sz val="12"/>
        <color indexed="8"/>
        <rFont val="Arial"/>
      </rPr>
      <t xml:space="preserve"> (wt.%)</t>
    </r>
  </si>
  <si>
    <t>Sum</t>
  </si>
  <si>
    <r>
      <t>Mg#</t>
    </r>
    <r>
      <rPr>
        <b/>
        <vertAlign val="superscript"/>
        <sz val="12"/>
        <color indexed="8"/>
        <rFont val="Arial"/>
      </rPr>
      <t>2</t>
    </r>
  </si>
  <si>
    <t>ROT-4</t>
  </si>
  <si>
    <t xml:space="preserve">Rotuma, Oinafa Basalt 1 </t>
  </si>
  <si>
    <t>ROT-12</t>
  </si>
  <si>
    <t>Rotuma, Oinafa Basalt 2</t>
  </si>
  <si>
    <t>ROT-13</t>
  </si>
  <si>
    <t>ROT-3</t>
  </si>
  <si>
    <t>ROT-15</t>
  </si>
  <si>
    <t>ROT-6</t>
  </si>
  <si>
    <t>ROT-8</t>
  </si>
  <si>
    <t>ROT-11</t>
  </si>
  <si>
    <t>FJ-12-3</t>
  </si>
  <si>
    <t>Fiji (Taveuni, Type I FOIB)</t>
  </si>
  <si>
    <t>FJ-12-5</t>
  </si>
  <si>
    <r>
      <t>W135</t>
    </r>
    <r>
      <rPr>
        <vertAlign val="superscript"/>
        <sz val="12"/>
        <rFont val="Arial"/>
      </rPr>
      <t>3</t>
    </r>
  </si>
  <si>
    <t>WQ64</t>
  </si>
  <si>
    <r>
      <t>WQ7b</t>
    </r>
    <r>
      <rPr>
        <vertAlign val="superscript"/>
        <sz val="12"/>
        <rFont val="Arial"/>
      </rPr>
      <t>3</t>
    </r>
  </si>
  <si>
    <t>Fiji (Seatura, Type II FOIB)</t>
  </si>
  <si>
    <t>Mago</t>
  </si>
  <si>
    <t>Fiji (Mago, Type I FOIB)</t>
  </si>
  <si>
    <r>
      <t>WQ208</t>
    </r>
    <r>
      <rPr>
        <vertAlign val="superscript"/>
        <sz val="12"/>
        <rFont val="Arial"/>
      </rPr>
      <t>3</t>
    </r>
  </si>
  <si>
    <t>Fiji (Vatu-i-ra, Type I FOIB)</t>
  </si>
  <si>
    <t>W251</t>
  </si>
  <si>
    <t>Fiji (Koro, Type I FOIB)</t>
  </si>
  <si>
    <r>
      <t>WQ28</t>
    </r>
    <r>
      <rPr>
        <vertAlign val="superscript"/>
        <sz val="12"/>
        <rFont val="Arial"/>
      </rPr>
      <t>3</t>
    </r>
  </si>
  <si>
    <t>Fiji (Suvasuva, Type I/II FOIB)</t>
  </si>
  <si>
    <r>
      <t>WQ271a</t>
    </r>
    <r>
      <rPr>
        <vertAlign val="superscript"/>
        <sz val="12"/>
        <rFont val="Arial"/>
      </rPr>
      <t>3</t>
    </r>
  </si>
  <si>
    <t>Fiji (Nairai, Type I FOIB)</t>
  </si>
  <si>
    <r>
      <t>Reference Material Comparisons</t>
    </r>
    <r>
      <rPr>
        <vertAlign val="superscript"/>
        <sz val="12"/>
        <rFont val="Arial"/>
      </rPr>
      <t>4</t>
    </r>
    <r>
      <rPr>
        <sz val="12"/>
        <rFont val="Arial"/>
      </rPr>
      <t>:</t>
    </r>
  </si>
  <si>
    <t>AGV-2 (New from this study)</t>
  </si>
  <si>
    <t>AGV-2  (Raczek et al. 2001)</t>
  </si>
  <si>
    <t>BCR-2  (New from this study)</t>
  </si>
  <si>
    <t>BCR-2  (Raczek et al. 2001)</t>
  </si>
  <si>
    <r>
      <t>1</t>
    </r>
    <r>
      <rPr>
        <sz val="12"/>
        <color indexed="8"/>
        <rFont val="Arial"/>
        <family val="2"/>
      </rPr>
      <t>All measurements were made by XRF.</t>
    </r>
  </si>
  <si>
    <r>
      <t>2</t>
    </r>
    <r>
      <rPr>
        <sz val="12"/>
        <color indexed="8"/>
        <rFont val="Arial"/>
        <family val="2"/>
      </rPr>
      <t>Mg# = molar ratio of MgO/(MgO + 0.85 * FeO)</t>
    </r>
  </si>
  <si>
    <r>
      <rPr>
        <vertAlign val="superscript"/>
        <sz val="12"/>
        <color indexed="8"/>
        <rFont val="Arial"/>
      </rPr>
      <t>3</t>
    </r>
    <r>
      <rPr>
        <sz val="12"/>
        <color indexed="8"/>
        <rFont val="Arial"/>
        <family val="2"/>
      </rPr>
      <t>The previosly published major element data for these Fijian OIB are are from Gill and Whelan [1989] and Pearce et al. [2007].</t>
    </r>
  </si>
  <si>
    <r>
      <t>4</t>
    </r>
    <r>
      <rPr>
        <sz val="12"/>
        <color indexed="8"/>
        <rFont val="Arial"/>
        <family val="2"/>
      </rPr>
      <t>USGS reference materials were run as unknowns along with sample unknowns through all steps of sample preparation and analyses; they are reported here with the major element compositions reported in Raczek et al. [2001].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</si>
</sst>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</font>
    <font>
      <sz val="12"/>
      <color indexed="8"/>
      <name val="Arial"/>
      <family val="2"/>
    </font>
    <font>
      <vertAlign val="superscript"/>
      <sz val="12"/>
      <color indexed="8"/>
      <name val="Arial"/>
    </font>
    <font>
      <sz val="12"/>
      <name val="Arial"/>
    </font>
    <font>
      <b/>
      <sz val="12"/>
      <name val="Arial"/>
    </font>
    <font>
      <b/>
      <vertAlign val="subscript"/>
      <sz val="12"/>
      <color indexed="8"/>
      <name val="Arial"/>
    </font>
    <font>
      <b/>
      <vertAlign val="superscript"/>
      <sz val="12"/>
      <color indexed="8"/>
      <name val="Arial"/>
    </font>
    <font>
      <vertAlign val="superscript"/>
      <sz val="12"/>
      <name val="Arial"/>
    </font>
    <font>
      <i/>
      <sz val="12"/>
      <color indexed="8"/>
      <name val="Arial"/>
      <family val="2"/>
    </font>
    <font>
      <i/>
      <sz val="12"/>
      <name val="Arial"/>
    </font>
    <font>
      <b/>
      <sz val="12"/>
      <color rgb="FFFF0000"/>
      <name val="Arial"/>
    </font>
    <font>
      <sz val="10"/>
      <name val="Geneva"/>
    </font>
    <font>
      <sz val="10"/>
      <name val="Verdana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0" fontId="14" fillId="0" borderId="0"/>
    <xf numFmtId="0" fontId="14" fillId="0" borderId="0"/>
  </cellStyleXfs>
  <cellXfs count="52">
    <xf numFmtId="0" fontId="0" fillId="0" borderId="0" xfId="0"/>
    <xf numFmtId="2" fontId="2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2" fontId="5" fillId="3" borderId="1" xfId="0" applyNumberFormat="1" applyFont="1" applyFill="1" applyBorder="1"/>
    <xf numFmtId="2" fontId="2" fillId="2" borderId="0" xfId="0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Alignment="1">
      <alignment horizontal="center" vertical="center"/>
    </xf>
    <xf numFmtId="2" fontId="3" fillId="3" borderId="0" xfId="0" applyNumberFormat="1" applyFont="1" applyFill="1"/>
    <xf numFmtId="2" fontId="5" fillId="3" borderId="0" xfId="0" applyNumberFormat="1" applyFont="1" applyFill="1"/>
    <xf numFmtId="0" fontId="5" fillId="3" borderId="0" xfId="0" applyFont="1" applyFill="1"/>
    <xf numFmtId="2" fontId="3" fillId="3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left" vertical="center"/>
    </xf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3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vertical="center"/>
    </xf>
    <xf numFmtId="2" fontId="10" fillId="3" borderId="0" xfId="0" applyNumberFormat="1" applyFont="1" applyFill="1"/>
    <xf numFmtId="2" fontId="10" fillId="3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1" fillId="3" borderId="0" xfId="0" applyNumberFormat="1" applyFont="1" applyFill="1"/>
    <xf numFmtId="2" fontId="10" fillId="3" borderId="1" xfId="0" applyNumberFormat="1" applyFont="1" applyFill="1" applyBorder="1"/>
    <xf numFmtId="2" fontId="10" fillId="3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/>
    <xf numFmtId="2" fontId="4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/>
    <xf numFmtId="2" fontId="5" fillId="3" borderId="0" xfId="0" applyNumberFormat="1" applyFont="1" applyFill="1" applyBorder="1"/>
    <xf numFmtId="2" fontId="4" fillId="2" borderId="0" xfId="0" applyNumberFormat="1" applyFont="1" applyFill="1"/>
    <xf numFmtId="2" fontId="3" fillId="2" borderId="0" xfId="0" applyNumberFormat="1" applyFont="1" applyFill="1"/>
    <xf numFmtId="2" fontId="3" fillId="2" borderId="0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2" fontId="2" fillId="3" borderId="0" xfId="0" applyNumberFormat="1" applyFont="1" applyFill="1"/>
    <xf numFmtId="2" fontId="6" fillId="3" borderId="0" xfId="0" applyNumberFormat="1" applyFont="1" applyFill="1"/>
    <xf numFmtId="2" fontId="2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3" borderId="2" xfId="0" applyFont="1" applyFill="1" applyBorder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D82"/>
  <sheetViews>
    <sheetView tabSelected="1" topLeftCell="A5" zoomScale="125" zoomScaleNormal="125" zoomScalePageLayoutView="125" workbookViewId="0">
      <selection activeCell="A31" sqref="A31"/>
    </sheetView>
  </sheetViews>
  <sheetFormatPr baseColWidth="10" defaultRowHeight="15" x14ac:dyDescent="0"/>
  <cols>
    <col min="1" max="2" width="28.5" style="9" customWidth="1"/>
    <col min="3" max="3" width="22.83203125" style="9" customWidth="1"/>
    <col min="4" max="4" width="10.83203125" style="9"/>
    <col min="5" max="5" width="12.5" style="9" customWidth="1"/>
    <col min="6" max="6" width="13.6640625" style="9" customWidth="1"/>
    <col min="7" max="7" width="11.6640625" style="9" customWidth="1"/>
    <col min="8" max="8" width="12" style="9" customWidth="1"/>
    <col min="9" max="9" width="12.6640625" style="9" customWidth="1"/>
    <col min="10" max="10" width="12.1640625" style="9" customWidth="1"/>
    <col min="11" max="11" width="11.6640625" style="9" customWidth="1"/>
    <col min="12" max="12" width="11.5" style="9" customWidth="1"/>
    <col min="13" max="16384" width="10.83203125" style="9"/>
  </cols>
  <sheetData>
    <row r="1" spans="1:15" s="4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</row>
    <row r="2" spans="1: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/>
    </row>
    <row r="3" spans="1:15">
      <c r="A3" s="8" t="s">
        <v>15</v>
      </c>
      <c r="B3" s="10" t="s">
        <v>16</v>
      </c>
      <c r="C3" s="11">
        <v>50.43</v>
      </c>
      <c r="D3" s="11">
        <v>2.09</v>
      </c>
      <c r="E3" s="11">
        <v>17.510000000000002</v>
      </c>
      <c r="F3" s="11">
        <v>10.37</v>
      </c>
      <c r="G3" s="11">
        <v>0.16</v>
      </c>
      <c r="H3" s="11">
        <v>6.49</v>
      </c>
      <c r="I3" s="11">
        <v>7.93</v>
      </c>
      <c r="J3" s="11">
        <v>2.9</v>
      </c>
      <c r="K3" s="11">
        <v>1.44</v>
      </c>
      <c r="L3" s="11">
        <v>0.41</v>
      </c>
      <c r="M3" s="11">
        <v>99.73</v>
      </c>
      <c r="N3" s="12">
        <f t="shared" ref="N3:N20" si="0">H3/(H3+0.85*F3)</f>
        <v>0.42405828351138558</v>
      </c>
      <c r="O3" s="8"/>
    </row>
    <row r="4" spans="1:15">
      <c r="A4" s="8" t="s">
        <v>17</v>
      </c>
      <c r="B4" s="10" t="s">
        <v>18</v>
      </c>
      <c r="C4" s="11">
        <v>48.36</v>
      </c>
      <c r="D4" s="11">
        <v>2.2200000000000002</v>
      </c>
      <c r="E4" s="11">
        <v>17.100000000000001</v>
      </c>
      <c r="F4" s="11">
        <v>9.6999999999999993</v>
      </c>
      <c r="G4" s="11">
        <v>0.16</v>
      </c>
      <c r="H4" s="11">
        <v>7.43</v>
      </c>
      <c r="I4" s="11">
        <v>9.6199999999999992</v>
      </c>
      <c r="J4" s="11">
        <v>3.03</v>
      </c>
      <c r="K4" s="11">
        <v>1.63</v>
      </c>
      <c r="L4" s="11">
        <v>0.47</v>
      </c>
      <c r="M4" s="11">
        <v>99.72</v>
      </c>
      <c r="N4" s="12">
        <f t="shared" si="0"/>
        <v>0.47400318979266348</v>
      </c>
      <c r="O4" s="8"/>
    </row>
    <row r="5" spans="1:15">
      <c r="A5" s="8" t="s">
        <v>19</v>
      </c>
      <c r="B5" s="10" t="s">
        <v>16</v>
      </c>
      <c r="C5" s="11">
        <v>49.27</v>
      </c>
      <c r="D5" s="11">
        <v>1.99</v>
      </c>
      <c r="E5" s="11">
        <v>17.559999999999999</v>
      </c>
      <c r="F5" s="11">
        <v>8.52</v>
      </c>
      <c r="G5" s="11">
        <v>0.15</v>
      </c>
      <c r="H5" s="11">
        <v>7.85</v>
      </c>
      <c r="I5" s="11">
        <v>9.2899999999999991</v>
      </c>
      <c r="J5" s="11">
        <v>2.9</v>
      </c>
      <c r="K5" s="11">
        <v>1.78</v>
      </c>
      <c r="L5" s="11">
        <v>0.42</v>
      </c>
      <c r="M5" s="11">
        <v>99.72</v>
      </c>
      <c r="N5" s="12">
        <f t="shared" si="0"/>
        <v>0.52014312218393854</v>
      </c>
      <c r="O5" s="8"/>
    </row>
    <row r="6" spans="1:15">
      <c r="A6" s="8" t="s">
        <v>20</v>
      </c>
      <c r="B6" s="10" t="s">
        <v>18</v>
      </c>
      <c r="C6" s="11">
        <v>48.97</v>
      </c>
      <c r="D6" s="11">
        <v>1.88</v>
      </c>
      <c r="E6" s="11">
        <v>16.579999999999998</v>
      </c>
      <c r="F6" s="11">
        <v>8.5500000000000007</v>
      </c>
      <c r="G6" s="11">
        <v>0.15</v>
      </c>
      <c r="H6" s="11">
        <v>8.6199999999999992</v>
      </c>
      <c r="I6" s="11">
        <v>10.52</v>
      </c>
      <c r="J6" s="11">
        <v>2.72</v>
      </c>
      <c r="K6" s="11">
        <v>1.35</v>
      </c>
      <c r="L6" s="11">
        <v>0.38</v>
      </c>
      <c r="M6" s="11">
        <v>99.71</v>
      </c>
      <c r="N6" s="12">
        <f t="shared" si="0"/>
        <v>0.54256490952006287</v>
      </c>
      <c r="O6" s="8"/>
    </row>
    <row r="7" spans="1:15">
      <c r="A7" s="8" t="s">
        <v>21</v>
      </c>
      <c r="B7" s="10" t="s">
        <v>16</v>
      </c>
      <c r="C7" s="11">
        <v>48.8</v>
      </c>
      <c r="D7" s="11">
        <v>1.84</v>
      </c>
      <c r="E7" s="11">
        <v>16.52</v>
      </c>
      <c r="F7" s="11">
        <v>8.51</v>
      </c>
      <c r="G7" s="11">
        <v>0.15</v>
      </c>
      <c r="H7" s="11">
        <v>9.1</v>
      </c>
      <c r="I7" s="11">
        <v>10.119999999999999</v>
      </c>
      <c r="J7" s="11">
        <v>2.84</v>
      </c>
      <c r="K7" s="11">
        <v>1.45</v>
      </c>
      <c r="L7" s="11">
        <v>0.38</v>
      </c>
      <c r="M7" s="11">
        <v>99.71</v>
      </c>
      <c r="N7" s="12">
        <f t="shared" si="0"/>
        <v>0.55713717206967273</v>
      </c>
      <c r="O7" s="8"/>
    </row>
    <row r="8" spans="1:15">
      <c r="A8" s="8" t="s">
        <v>22</v>
      </c>
      <c r="B8" s="10" t="s">
        <v>18</v>
      </c>
      <c r="C8" s="11">
        <v>49.84</v>
      </c>
      <c r="D8" s="11">
        <v>2.0499999999999998</v>
      </c>
      <c r="E8" s="11">
        <v>18.09</v>
      </c>
      <c r="F8" s="11">
        <v>8.74</v>
      </c>
      <c r="G8" s="11">
        <v>0.15</v>
      </c>
      <c r="H8" s="11">
        <v>6.7</v>
      </c>
      <c r="I8" s="11">
        <v>8.34</v>
      </c>
      <c r="J8" s="11">
        <v>3.3</v>
      </c>
      <c r="K8" s="11">
        <v>1.95</v>
      </c>
      <c r="L8" s="11">
        <v>0.55000000000000004</v>
      </c>
      <c r="M8" s="11">
        <v>99.72</v>
      </c>
      <c r="N8" s="12">
        <f t="shared" si="0"/>
        <v>0.47420199589496775</v>
      </c>
      <c r="O8" s="8"/>
    </row>
    <row r="9" spans="1:15">
      <c r="A9" s="8" t="s">
        <v>23</v>
      </c>
      <c r="B9" s="10" t="s">
        <v>16</v>
      </c>
      <c r="C9" s="11">
        <v>47.94</v>
      </c>
      <c r="D9" s="11">
        <v>2.06</v>
      </c>
      <c r="E9" s="11">
        <v>16.43</v>
      </c>
      <c r="F9" s="11">
        <v>9.27</v>
      </c>
      <c r="G9" s="11">
        <v>0.16</v>
      </c>
      <c r="H9" s="11">
        <v>8.6300000000000008</v>
      </c>
      <c r="I9" s="11">
        <v>10.35</v>
      </c>
      <c r="J9" s="11">
        <v>2.91</v>
      </c>
      <c r="K9" s="11">
        <v>1.49</v>
      </c>
      <c r="L9" s="11">
        <v>0.46</v>
      </c>
      <c r="M9" s="11">
        <v>99.69</v>
      </c>
      <c r="N9" s="12">
        <f t="shared" si="0"/>
        <v>0.52272933765407803</v>
      </c>
      <c r="O9" s="8"/>
    </row>
    <row r="10" spans="1:15">
      <c r="A10" s="8" t="s">
        <v>24</v>
      </c>
      <c r="B10" s="10" t="s">
        <v>18</v>
      </c>
      <c r="C10" s="11">
        <v>51.01</v>
      </c>
      <c r="D10" s="11">
        <v>2.2400000000000002</v>
      </c>
      <c r="E10" s="11">
        <v>17.16</v>
      </c>
      <c r="F10" s="11">
        <v>9</v>
      </c>
      <c r="G10" s="11">
        <v>0.14000000000000001</v>
      </c>
      <c r="H10" s="11">
        <v>7.08</v>
      </c>
      <c r="I10" s="11">
        <v>8.64</v>
      </c>
      <c r="J10" s="11">
        <v>2.54</v>
      </c>
      <c r="K10" s="11">
        <v>1.43</v>
      </c>
      <c r="L10" s="11">
        <v>0.48</v>
      </c>
      <c r="M10" s="11">
        <v>99.72</v>
      </c>
      <c r="N10" s="12">
        <f t="shared" si="0"/>
        <v>0.4806517311608961</v>
      </c>
      <c r="O10" s="8"/>
    </row>
    <row r="11" spans="1:15">
      <c r="A11" s="8" t="s">
        <v>25</v>
      </c>
      <c r="B11" s="10" t="s">
        <v>26</v>
      </c>
      <c r="C11" s="11">
        <v>47.72</v>
      </c>
      <c r="D11" s="11">
        <v>1.6</v>
      </c>
      <c r="E11" s="11">
        <v>17.28</v>
      </c>
      <c r="F11" s="11">
        <v>9.8000000000000007</v>
      </c>
      <c r="G11" s="11">
        <v>0.17</v>
      </c>
      <c r="H11" s="11">
        <v>8.1999999999999993</v>
      </c>
      <c r="I11" s="11">
        <v>10.98</v>
      </c>
      <c r="J11" s="11">
        <v>2.75</v>
      </c>
      <c r="K11" s="11">
        <v>0.85</v>
      </c>
      <c r="L11" s="11">
        <v>0.4</v>
      </c>
      <c r="M11" s="11">
        <v>99.76</v>
      </c>
      <c r="N11" s="12">
        <f t="shared" si="0"/>
        <v>0.49606775559588617</v>
      </c>
      <c r="O11" s="8"/>
    </row>
    <row r="12" spans="1:15">
      <c r="A12" s="9" t="s">
        <v>27</v>
      </c>
      <c r="B12" s="10" t="s">
        <v>26</v>
      </c>
      <c r="C12" s="13">
        <v>47.42</v>
      </c>
      <c r="D12" s="13">
        <v>1.44</v>
      </c>
      <c r="E12" s="13">
        <v>15.26</v>
      </c>
      <c r="F12" s="13">
        <v>9.7100000000000009</v>
      </c>
      <c r="G12" s="13">
        <v>0.16</v>
      </c>
      <c r="H12" s="13">
        <v>11.66</v>
      </c>
      <c r="I12" s="13">
        <v>11.12</v>
      </c>
      <c r="J12" s="13">
        <v>1.89</v>
      </c>
      <c r="K12" s="13">
        <v>0.68</v>
      </c>
      <c r="L12" s="13">
        <v>0.31</v>
      </c>
      <c r="M12" s="13">
        <v>99.66</v>
      </c>
      <c r="N12" s="14">
        <f t="shared" si="0"/>
        <v>0.5855324277500189</v>
      </c>
    </row>
    <row r="13" spans="1:15">
      <c r="A13" s="15" t="s">
        <v>28</v>
      </c>
      <c r="B13" s="10" t="s">
        <v>26</v>
      </c>
      <c r="C13" s="16">
        <v>47.759999999999991</v>
      </c>
      <c r="D13" s="17">
        <v>2.68</v>
      </c>
      <c r="E13" s="17">
        <v>15.91</v>
      </c>
      <c r="F13" s="17">
        <v>12.83</v>
      </c>
      <c r="G13" s="17">
        <v>0.19</v>
      </c>
      <c r="H13" s="17">
        <v>5.24</v>
      </c>
      <c r="I13" s="17">
        <v>9.73</v>
      </c>
      <c r="J13" s="17">
        <v>4.0999999999999996</v>
      </c>
      <c r="K13" s="17">
        <v>1.05</v>
      </c>
      <c r="L13" s="17">
        <v>0.5</v>
      </c>
      <c r="M13" s="18">
        <f>SUM(C13:L13)</f>
        <v>99.989999999999981</v>
      </c>
      <c r="N13" s="14">
        <f t="shared" si="0"/>
        <v>0.32454863584280452</v>
      </c>
    </row>
    <row r="14" spans="1:15">
      <c r="A14" s="9" t="s">
        <v>29</v>
      </c>
      <c r="B14" s="10" t="s">
        <v>26</v>
      </c>
      <c r="C14" s="13">
        <v>48.02</v>
      </c>
      <c r="D14" s="13">
        <v>1.49</v>
      </c>
      <c r="E14" s="13">
        <v>15.52</v>
      </c>
      <c r="F14" s="13">
        <v>9.26</v>
      </c>
      <c r="G14" s="13">
        <v>0.16</v>
      </c>
      <c r="H14" s="13">
        <v>10.53</v>
      </c>
      <c r="I14" s="13">
        <v>11.19</v>
      </c>
      <c r="J14" s="13">
        <v>2.27</v>
      </c>
      <c r="K14" s="13">
        <v>0.86</v>
      </c>
      <c r="L14" s="13">
        <v>0.33</v>
      </c>
      <c r="M14" s="13">
        <v>99.64</v>
      </c>
      <c r="N14" s="14">
        <f t="shared" si="0"/>
        <v>0.57225150807021352</v>
      </c>
    </row>
    <row r="15" spans="1:15">
      <c r="A15" s="15" t="s">
        <v>30</v>
      </c>
      <c r="B15" s="10" t="s">
        <v>31</v>
      </c>
      <c r="C15" s="16">
        <v>49.14</v>
      </c>
      <c r="D15" s="17">
        <v>2.16</v>
      </c>
      <c r="E15" s="17">
        <v>17.52</v>
      </c>
      <c r="F15" s="17">
        <v>10.28</v>
      </c>
      <c r="G15" s="17">
        <v>0.14000000000000001</v>
      </c>
      <c r="H15" s="17">
        <v>4.92</v>
      </c>
      <c r="I15" s="17">
        <v>10.65</v>
      </c>
      <c r="J15" s="17">
        <v>3.87</v>
      </c>
      <c r="K15" s="17">
        <v>0.94</v>
      </c>
      <c r="L15" s="17">
        <v>0.38</v>
      </c>
      <c r="M15" s="18">
        <f>SUM(C15:L15)</f>
        <v>100</v>
      </c>
      <c r="N15" s="14">
        <f t="shared" si="0"/>
        <v>0.36022843754576073</v>
      </c>
    </row>
    <row r="16" spans="1:15">
      <c r="A16" s="9" t="s">
        <v>32</v>
      </c>
      <c r="B16" s="10" t="s">
        <v>33</v>
      </c>
      <c r="C16" s="13">
        <v>47.22</v>
      </c>
      <c r="D16" s="13">
        <v>1.92</v>
      </c>
      <c r="E16" s="13">
        <v>16.13</v>
      </c>
      <c r="F16" s="13">
        <v>9.85</v>
      </c>
      <c r="G16" s="13">
        <v>0.16</v>
      </c>
      <c r="H16" s="13">
        <v>9.98</v>
      </c>
      <c r="I16" s="13">
        <v>9.9499999999999993</v>
      </c>
      <c r="J16" s="13">
        <v>2.62</v>
      </c>
      <c r="K16" s="13">
        <v>1.3</v>
      </c>
      <c r="L16" s="13">
        <v>0.56000000000000005</v>
      </c>
      <c r="M16" s="13">
        <v>99.68</v>
      </c>
      <c r="N16" s="14">
        <f t="shared" si="0"/>
        <v>0.54379512328020707</v>
      </c>
    </row>
    <row r="17" spans="1:15">
      <c r="A17" s="15" t="s">
        <v>34</v>
      </c>
      <c r="B17" s="10" t="s">
        <v>35</v>
      </c>
      <c r="C17" s="16">
        <v>45.92</v>
      </c>
      <c r="D17" s="17">
        <v>1.78</v>
      </c>
      <c r="E17" s="17">
        <v>14.16</v>
      </c>
      <c r="F17" s="17">
        <v>12.66</v>
      </c>
      <c r="G17" s="17">
        <v>0.18</v>
      </c>
      <c r="H17" s="17">
        <v>10.48</v>
      </c>
      <c r="I17" s="17">
        <v>10.75</v>
      </c>
      <c r="J17" s="17">
        <v>3.08</v>
      </c>
      <c r="K17" s="17">
        <v>0.62</v>
      </c>
      <c r="L17" s="17">
        <v>0.36</v>
      </c>
      <c r="M17" s="18">
        <f>SUM(C17:L17)</f>
        <v>99.990000000000009</v>
      </c>
      <c r="N17" s="14">
        <f t="shared" si="0"/>
        <v>0.49338543383079897</v>
      </c>
    </row>
    <row r="18" spans="1:15">
      <c r="A18" s="9" t="s">
        <v>36</v>
      </c>
      <c r="B18" s="10" t="s">
        <v>37</v>
      </c>
      <c r="C18" s="13">
        <v>45.32</v>
      </c>
      <c r="D18" s="13">
        <v>2.33</v>
      </c>
      <c r="E18" s="13">
        <v>14.85</v>
      </c>
      <c r="F18" s="13">
        <v>11.09</v>
      </c>
      <c r="G18" s="13">
        <v>0.19</v>
      </c>
      <c r="H18" s="13">
        <v>10.94</v>
      </c>
      <c r="I18" s="13">
        <v>10.49</v>
      </c>
      <c r="J18" s="13">
        <v>2.5</v>
      </c>
      <c r="K18" s="13">
        <v>1.32</v>
      </c>
      <c r="L18" s="13">
        <v>0.59</v>
      </c>
      <c r="M18" s="13">
        <v>99.62</v>
      </c>
      <c r="N18" s="14">
        <f t="shared" si="0"/>
        <v>0.53715660520953523</v>
      </c>
    </row>
    <row r="19" spans="1:15">
      <c r="A19" s="15" t="s">
        <v>38</v>
      </c>
      <c r="B19" s="10" t="s">
        <v>39</v>
      </c>
      <c r="C19" s="16">
        <v>45.39</v>
      </c>
      <c r="D19" s="17">
        <v>2.02</v>
      </c>
      <c r="E19" s="17">
        <v>14.22</v>
      </c>
      <c r="F19" s="17">
        <v>11.36</v>
      </c>
      <c r="G19" s="17">
        <v>0.19</v>
      </c>
      <c r="H19" s="17">
        <v>10.75</v>
      </c>
      <c r="I19" s="17">
        <v>10.59</v>
      </c>
      <c r="J19" s="17">
        <v>3.47</v>
      </c>
      <c r="K19" s="17">
        <v>1.46</v>
      </c>
      <c r="L19" s="17">
        <v>0.54</v>
      </c>
      <c r="M19" s="18">
        <f>SUM(C19:L19)</f>
        <v>99.990000000000009</v>
      </c>
      <c r="N19" s="14">
        <f t="shared" si="0"/>
        <v>0.52680584141919051</v>
      </c>
    </row>
    <row r="20" spans="1:15">
      <c r="A20" s="15" t="s">
        <v>40</v>
      </c>
      <c r="B20" s="10" t="s">
        <v>41</v>
      </c>
      <c r="C20" s="16">
        <v>45.009999999999991</v>
      </c>
      <c r="D20" s="17">
        <v>2.2999999999999998</v>
      </c>
      <c r="E20" s="17">
        <v>15.07</v>
      </c>
      <c r="F20" s="17">
        <v>11.32</v>
      </c>
      <c r="G20" s="17">
        <v>0.18</v>
      </c>
      <c r="H20" s="17">
        <v>10.24</v>
      </c>
      <c r="I20" s="17">
        <v>10.17</v>
      </c>
      <c r="J20" s="17">
        <v>3.61</v>
      </c>
      <c r="K20" s="17">
        <v>1.49</v>
      </c>
      <c r="L20" s="17">
        <v>0.61</v>
      </c>
      <c r="M20" s="18">
        <f>SUM(C20:L20)</f>
        <v>99.999999999999986</v>
      </c>
      <c r="N20" s="14">
        <f t="shared" si="0"/>
        <v>0.51555734568522804</v>
      </c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</row>
    <row r="22" spans="1:15">
      <c r="A22" s="9" t="s">
        <v>42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5">
      <c r="A23" s="8" t="s">
        <v>43</v>
      </c>
      <c r="B23" s="8"/>
      <c r="C23" s="11">
        <v>60.405860281156997</v>
      </c>
      <c r="D23" s="11">
        <v>1.0540362675963311</v>
      </c>
      <c r="E23" s="11">
        <v>17.199955457594672</v>
      </c>
      <c r="F23" s="11">
        <v>6.6979213731803213</v>
      </c>
      <c r="G23" s="11">
        <v>0.10540362675963309</v>
      </c>
      <c r="H23" s="11">
        <v>1.8397723943499593</v>
      </c>
      <c r="I23" s="11">
        <v>5.2222705985454576</v>
      </c>
      <c r="J23" s="11">
        <v>3.8041127112340307</v>
      </c>
      <c r="K23" s="11">
        <v>2.8746443661718115</v>
      </c>
      <c r="L23" s="11">
        <v>0.47910739436196859</v>
      </c>
      <c r="M23" s="11">
        <f t="shared" ref="M23:M26" si="1">SUM(C23:L23)</f>
        <v>99.683084470951201</v>
      </c>
      <c r="N23" s="12">
        <f t="shared" ref="N23:N26" si="2">H23/(H23+0.85*F23)</f>
        <v>0.24422820072505247</v>
      </c>
      <c r="O23" s="8"/>
    </row>
    <row r="24" spans="1:15" s="24" customFormat="1">
      <c r="A24" s="20" t="s">
        <v>44</v>
      </c>
      <c r="B24" s="20"/>
      <c r="C24" s="21">
        <v>59.69</v>
      </c>
      <c r="D24" s="21">
        <v>1.0900000000000001</v>
      </c>
      <c r="E24" s="21">
        <v>17.079999999999998</v>
      </c>
      <c r="F24" s="21">
        <v>6.75</v>
      </c>
      <c r="G24" s="21">
        <v>0.1</v>
      </c>
      <c r="H24" s="21">
        <v>1.78</v>
      </c>
      <c r="I24" s="21">
        <v>5.23</v>
      </c>
      <c r="J24" s="21">
        <v>4.1500000000000004</v>
      </c>
      <c r="K24" s="21">
        <v>2.9</v>
      </c>
      <c r="L24" s="22">
        <v>0.44</v>
      </c>
      <c r="M24" s="21">
        <f t="shared" si="1"/>
        <v>99.210000000000008</v>
      </c>
      <c r="N24" s="23">
        <f t="shared" si="2"/>
        <v>0.23678084469571001</v>
      </c>
      <c r="O24" s="20"/>
    </row>
    <row r="25" spans="1:15">
      <c r="A25" s="8" t="s">
        <v>45</v>
      </c>
      <c r="B25" s="8"/>
      <c r="C25" s="11">
        <v>54.436807066410353</v>
      </c>
      <c r="D25" s="11">
        <v>2.2955871064227824</v>
      </c>
      <c r="E25" s="11">
        <v>13.528267605799218</v>
      </c>
      <c r="F25" s="11">
        <v>13.63617982020371</v>
      </c>
      <c r="G25" s="11">
        <v>0.20601422749948048</v>
      </c>
      <c r="H25" s="11">
        <v>3.5611030753481629</v>
      </c>
      <c r="I25" s="11">
        <v>7.0829653454583292</v>
      </c>
      <c r="J25" s="11">
        <v>2.8645787823737288</v>
      </c>
      <c r="K25" s="11">
        <v>1.7658362357098329</v>
      </c>
      <c r="L25" s="11">
        <v>0.36297744845146562</v>
      </c>
      <c r="M25" s="11">
        <f t="shared" si="1"/>
        <v>99.740316713677046</v>
      </c>
      <c r="N25" s="12">
        <f t="shared" si="2"/>
        <v>0.23502751699579152</v>
      </c>
    </row>
    <row r="26" spans="1:15" s="28" customFormat="1">
      <c r="A26" s="25" t="s">
        <v>46</v>
      </c>
      <c r="B26" s="25"/>
      <c r="C26" s="26">
        <v>53.74</v>
      </c>
      <c r="D26" s="26">
        <v>2.2599999999999998</v>
      </c>
      <c r="E26" s="26">
        <v>13.28</v>
      </c>
      <c r="F26" s="26">
        <v>13.65</v>
      </c>
      <c r="G26" s="26">
        <v>0.19</v>
      </c>
      <c r="H26" s="26">
        <v>3.56</v>
      </c>
      <c r="I26" s="26">
        <v>7.14</v>
      </c>
      <c r="J26" s="26">
        <v>3.08</v>
      </c>
      <c r="K26" s="26">
        <v>1.78</v>
      </c>
      <c r="L26" s="26">
        <v>0.31</v>
      </c>
      <c r="M26" s="26">
        <f t="shared" si="1"/>
        <v>98.990000000000009</v>
      </c>
      <c r="N26" s="27">
        <f t="shared" si="2"/>
        <v>0.23478977741137677</v>
      </c>
    </row>
    <row r="27" spans="1:15" s="31" customFormat="1">
      <c r="A27" s="29" t="s">
        <v>47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30"/>
    </row>
    <row r="28" spans="1:15">
      <c r="A28" s="29" t="s">
        <v>48</v>
      </c>
      <c r="B28" s="29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</row>
    <row r="29" spans="1:15">
      <c r="A29" s="34" t="s">
        <v>49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5">
      <c r="A31" s="32" t="s">
        <v>50</v>
      </c>
      <c r="B31" s="32"/>
    </row>
    <row r="32" spans="1:15">
      <c r="A32" s="36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49" spans="1:15" s="39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38"/>
    </row>
    <row r="50" spans="1:15" s="39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8"/>
    </row>
    <row r="51" spans="1:15" s="39" customFormat="1">
      <c r="A51" s="38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7"/>
      <c r="O51" s="38"/>
    </row>
    <row r="52" spans="1:15" s="39" customFormat="1">
      <c r="A52" s="38"/>
      <c r="B52" s="38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7"/>
      <c r="O52" s="38"/>
    </row>
    <row r="53" spans="1:15" s="39" customFormat="1">
      <c r="A53" s="38"/>
      <c r="B53" s="38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7"/>
      <c r="O53" s="38"/>
    </row>
    <row r="54" spans="1:15">
      <c r="A54" s="38"/>
      <c r="B54" s="38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7"/>
      <c r="O54" s="8"/>
    </row>
    <row r="55" spans="1:15">
      <c r="A55" s="38"/>
      <c r="B55" s="38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7"/>
    </row>
    <row r="56" spans="1:15">
      <c r="A56" s="8"/>
      <c r="B56" s="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72" spans="1:134">
      <c r="A72" s="5"/>
      <c r="B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</row>
    <row r="76" spans="1:134" s="10" customFormat="1">
      <c r="A76" s="41"/>
      <c r="B76" s="41"/>
      <c r="C76" s="42"/>
      <c r="D76" s="42"/>
      <c r="E76" s="43"/>
      <c r="F76" s="43"/>
      <c r="G76" s="43"/>
      <c r="H76" s="43"/>
      <c r="I76" s="41"/>
      <c r="J76" s="43"/>
      <c r="K76" s="43"/>
      <c r="L76" s="43"/>
      <c r="M76" s="43"/>
      <c r="U76" s="43"/>
      <c r="V76" s="43"/>
      <c r="W76" s="42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4"/>
      <c r="BD76" s="43"/>
      <c r="BE76" s="43"/>
      <c r="BF76" s="43"/>
      <c r="BG76" s="42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2"/>
      <c r="BT76" s="43"/>
      <c r="BU76" s="42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2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2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</row>
    <row r="77" spans="1:134" s="47" customFormat="1">
      <c r="A77" s="45"/>
      <c r="B77" s="45"/>
      <c r="C77" s="46"/>
      <c r="D77" s="46"/>
      <c r="E77" s="45"/>
      <c r="F77" s="45"/>
      <c r="G77" s="45"/>
      <c r="H77" s="45"/>
      <c r="I77" s="45"/>
      <c r="J77" s="45"/>
      <c r="K77" s="45"/>
      <c r="L77" s="45"/>
      <c r="M77" s="45"/>
      <c r="U77" s="45"/>
      <c r="V77" s="45"/>
      <c r="W77" s="46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8"/>
      <c r="BD77" s="45"/>
      <c r="BE77" s="45"/>
      <c r="BF77" s="45"/>
      <c r="BG77" s="46"/>
      <c r="BH77" s="45"/>
      <c r="BI77" s="45"/>
      <c r="BJ77" s="45"/>
      <c r="BK77" s="45"/>
      <c r="BL77" s="45"/>
      <c r="BM77" s="49"/>
      <c r="BN77" s="49"/>
      <c r="BO77" s="49"/>
      <c r="BP77" s="45"/>
      <c r="BQ77" s="45"/>
      <c r="BR77" s="45"/>
      <c r="BS77" s="46"/>
      <c r="BT77" s="45"/>
      <c r="BU77" s="46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6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6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</row>
    <row r="78" spans="1:134" s="10" customFormat="1">
      <c r="A78" s="41"/>
      <c r="B78" s="41"/>
      <c r="C78" s="42"/>
      <c r="D78" s="42"/>
      <c r="E78" s="43"/>
      <c r="F78" s="43"/>
      <c r="G78" s="43"/>
      <c r="H78" s="43"/>
      <c r="I78" s="41"/>
      <c r="J78" s="43"/>
      <c r="K78" s="43"/>
      <c r="L78" s="43"/>
      <c r="M78" s="43"/>
      <c r="U78" s="43"/>
      <c r="V78" s="43"/>
      <c r="W78" s="42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4"/>
      <c r="BD78" s="43"/>
      <c r="BE78" s="43"/>
      <c r="BF78" s="43"/>
      <c r="BG78" s="42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2"/>
      <c r="BT78" s="43"/>
      <c r="BU78" s="42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2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2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</row>
    <row r="79" spans="1:134" s="10" customFormat="1">
      <c r="A79" s="41"/>
      <c r="B79" s="41"/>
      <c r="C79" s="42"/>
      <c r="D79" s="42"/>
      <c r="E79" s="43"/>
      <c r="F79" s="43"/>
      <c r="G79" s="43"/>
      <c r="H79" s="43"/>
      <c r="I79" s="41"/>
      <c r="J79" s="43"/>
      <c r="K79" s="43"/>
      <c r="L79" s="43"/>
      <c r="M79" s="43"/>
      <c r="U79" s="43"/>
      <c r="V79" s="43"/>
      <c r="W79" s="42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4"/>
      <c r="BD79" s="43"/>
      <c r="BE79" s="43"/>
      <c r="BF79" s="43"/>
      <c r="BG79" s="42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2"/>
      <c r="BT79" s="43"/>
      <c r="BU79" s="42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2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2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</row>
    <row r="80" spans="1:134" s="10" customFormat="1">
      <c r="A80" s="41"/>
      <c r="B80" s="41"/>
      <c r="C80" s="42"/>
      <c r="D80" s="42"/>
      <c r="E80" s="43"/>
      <c r="F80" s="43"/>
      <c r="G80" s="43"/>
      <c r="H80" s="43"/>
      <c r="I80" s="41"/>
      <c r="J80" s="43"/>
      <c r="K80" s="43"/>
      <c r="L80" s="43"/>
      <c r="M80" s="43"/>
      <c r="U80" s="43"/>
      <c r="V80" s="43"/>
      <c r="W80" s="42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4"/>
      <c r="BD80" s="43"/>
      <c r="BE80" s="43"/>
      <c r="BF80" s="43"/>
      <c r="BG80" s="42"/>
      <c r="BH80" s="43"/>
      <c r="BI80" s="43"/>
      <c r="BJ80" s="43"/>
      <c r="BK80" s="43"/>
      <c r="BL80" s="43"/>
      <c r="BM80" s="50"/>
      <c r="BN80" s="50"/>
      <c r="BO80" s="50"/>
      <c r="BP80" s="43"/>
      <c r="BQ80" s="43"/>
      <c r="BR80" s="43"/>
      <c r="BS80" s="42"/>
      <c r="BT80" s="43"/>
      <c r="BU80" s="42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2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2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</row>
    <row r="81" spans="1:134" s="51" customFormat="1">
      <c r="A81" s="41"/>
      <c r="B81" s="41"/>
      <c r="C81" s="42"/>
      <c r="D81" s="42"/>
      <c r="E81" s="43"/>
      <c r="F81" s="43"/>
      <c r="G81" s="43"/>
      <c r="H81" s="43"/>
      <c r="I81" s="41"/>
      <c r="J81" s="43"/>
      <c r="K81" s="43"/>
      <c r="L81" s="43"/>
      <c r="M81" s="43"/>
      <c r="U81" s="43"/>
      <c r="V81" s="43"/>
      <c r="W81" s="42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2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2"/>
      <c r="BT81" s="43"/>
      <c r="BU81" s="42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2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2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</row>
    <row r="82" spans="1:134" s="51" customFormat="1">
      <c r="A82" s="41"/>
      <c r="B82" s="41"/>
      <c r="C82" s="42"/>
      <c r="D82" s="42"/>
      <c r="E82" s="43"/>
      <c r="F82" s="43"/>
      <c r="G82" s="43"/>
      <c r="H82" s="43"/>
      <c r="I82" s="41"/>
      <c r="J82" s="43"/>
      <c r="K82" s="43"/>
      <c r="L82" s="43"/>
      <c r="M82" s="43"/>
      <c r="U82" s="43"/>
      <c r="V82" s="43"/>
      <c r="W82" s="4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2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2"/>
      <c r="BT82" s="43"/>
      <c r="BU82" s="42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2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2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</row>
  </sheetData>
  <mergeCells count="2">
    <mergeCell ref="A29:N30"/>
    <mergeCell ref="A32:N33"/>
  </mergeCells>
  <pageMargins left="0.75" right="0.75" top="1" bottom="1" header="0.5" footer="0.5"/>
  <pageSetup scale="5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Supporting Dataset S1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Price</dc:creator>
  <cp:lastModifiedBy>Allison Price</cp:lastModifiedBy>
  <dcterms:created xsi:type="dcterms:W3CDTF">2016-09-17T00:18:20Z</dcterms:created>
  <dcterms:modified xsi:type="dcterms:W3CDTF">2016-09-17T00:18:35Z</dcterms:modified>
</cp:coreProperties>
</file>